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C122" i="1"/>
  <c r="D121" i="1"/>
  <c r="C121" i="1"/>
  <c r="D113" i="1" l="1"/>
  <c r="D114" i="1"/>
  <c r="C114" i="1"/>
  <c r="C113" i="1"/>
  <c r="D98" i="1" l="1"/>
  <c r="C98" i="1"/>
  <c r="D97" i="1"/>
  <c r="C97" i="1"/>
  <c r="E83" i="1" l="1"/>
  <c r="D83" i="1"/>
  <c r="C83" i="1"/>
  <c r="E82" i="1"/>
  <c r="D82" i="1"/>
  <c r="C82" i="1"/>
  <c r="F37" i="1" l="1"/>
  <c r="E37" i="1"/>
  <c r="D37" i="1"/>
  <c r="C37" i="1"/>
  <c r="F36" i="1"/>
  <c r="E36" i="1"/>
  <c r="D36" i="1"/>
  <c r="C36" i="1"/>
  <c r="F21" i="1" l="1"/>
  <c r="E21" i="1"/>
  <c r="D21" i="1"/>
  <c r="C21" i="1"/>
  <c r="F20" i="1"/>
  <c r="E20" i="1"/>
  <c r="D20" i="1"/>
  <c r="C20" i="1"/>
  <c r="F53" i="1" l="1"/>
  <c r="E53" i="1"/>
  <c r="D53" i="1"/>
  <c r="C53" i="1"/>
  <c r="F52" i="1"/>
  <c r="E52" i="1"/>
  <c r="D52" i="1"/>
  <c r="C52" i="1"/>
  <c r="F68" i="1" l="1"/>
  <c r="E68" i="1"/>
  <c r="D68" i="1"/>
  <c r="C68" i="1"/>
  <c r="F67" i="1"/>
  <c r="E67" i="1"/>
  <c r="D67" i="1"/>
  <c r="C67" i="1"/>
</calcChain>
</file>

<file path=xl/sharedStrings.xml><?xml version="1.0" encoding="utf-8"?>
<sst xmlns="http://schemas.openxmlformats.org/spreadsheetml/2006/main" count="137" uniqueCount="26">
  <si>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</si>
  <si>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</si>
  <si>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</si>
  <si>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</si>
  <si>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</si>
  <si>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</si>
  <si>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</si>
  <si>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</si>
  <si>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</si>
  <si>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</si>
  <si>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</si>
  <si>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</si>
  <si>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</si>
  <si>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</si>
  <si>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</si>
  <si>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INTERNACIONAL</t>
  </si>
  <si>
    <t>SECUNDARIA</t>
  </si>
  <si>
    <t>TRONCAL</t>
  </si>
  <si>
    <t>EASYFLY</t>
  </si>
  <si>
    <t>CUMPLIMIENTO DE ITINERARIO</t>
  </si>
  <si>
    <t>CUMPLIMIENTO DE SERVICIO</t>
  </si>
  <si>
    <t>VIVAAIR COLOMBIA</t>
  </si>
  <si>
    <t>CUMPLIMIENTO AEROCOMERCIAL POR CAUSAS
NOVIEMBRE 2018</t>
  </si>
  <si>
    <t>ADA</t>
  </si>
  <si>
    <t>SECUNDARIO</t>
  </si>
  <si>
    <t>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</si>
</sst>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0" fontId="0" fillId="0" borderId="17" xfId="0" applyBorder="1"/>
    <xf numFmtId="0" fontId="0" fillId="0" borderId="9" xfId="0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0" fillId="4" borderId="13" xfId="1" applyNumberFormat="1" applyFont="1" applyFill="1" applyBorder="1"/>
    <xf numFmtId="164" fontId="0" fillId="4" borderId="11" xfId="1" applyNumberFormat="1" applyFont="1" applyFill="1" applyBorder="1"/>
    <xf numFmtId="0" fontId="0" fillId="0" borderId="0" xfId="0" applyBorder="1"/>
    <xf numFmtId="10" fontId="0" fillId="0" borderId="0" xfId="1" applyNumberFormat="1" applyFont="1" applyBorder="1"/>
    <xf numFmtId="10" fontId="0" fillId="0" borderId="0" xfId="0" applyNumberFormat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2"/>
  <sheetViews>
    <sheetView tabSelected="1" zoomScale="90" zoomScaleNormal="90" workbookViewId="0">
      <selection activeCell="I23" sqref="I23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1" ht="20.25" customHeight="1" thickBot="1" x14ac:dyDescent="0.3"/>
    <row r="2" spans="2:11" ht="46.5" customHeight="1" thickBot="1" x14ac:dyDescent="0.3">
      <c r="B2" s="30" t="s">
        <v>22</v>
      </c>
      <c r="C2" s="31"/>
      <c r="D2" s="31"/>
      <c r="E2" s="31"/>
      <c r="F2" s="31"/>
      <c r="G2" s="32"/>
      <c r="H2" s="9"/>
    </row>
    <row r="3" spans="2:11" x14ac:dyDescent="0.25">
      <c r="B3" s="10"/>
      <c r="C3" s="10"/>
      <c r="D3" s="10"/>
      <c r="E3" s="10"/>
      <c r="F3" s="10"/>
      <c r="G3" s="9"/>
      <c r="H3" s="9"/>
    </row>
    <row r="4" spans="2:11" x14ac:dyDescent="0.25">
      <c r="B4" s="11" t="s">
        <v>10</v>
      </c>
      <c r="C4" s="11"/>
      <c r="D4" s="11"/>
      <c r="E4" s="11"/>
      <c r="F4" s="11"/>
      <c r="G4" s="11"/>
      <c r="H4" s="11"/>
    </row>
    <row r="5" spans="2:11" x14ac:dyDescent="0.25">
      <c r="B5" s="11" t="s">
        <v>11</v>
      </c>
      <c r="C5" s="11"/>
      <c r="D5" s="11"/>
      <c r="E5" s="11"/>
      <c r="F5" s="11"/>
      <c r="G5" s="9"/>
    </row>
    <row r="6" spans="2:11" ht="15.75" thickBot="1" x14ac:dyDescent="0.3">
      <c r="D6" s="20"/>
      <c r="E6" s="20"/>
      <c r="G6" s="20"/>
      <c r="I6" s="29"/>
      <c r="J6" s="29"/>
    </row>
    <row r="7" spans="2:11" x14ac:dyDescent="0.25">
      <c r="B7" s="1" t="s">
        <v>0</v>
      </c>
      <c r="C7" s="2" t="s">
        <v>15</v>
      </c>
      <c r="D7" s="2" t="s">
        <v>16</v>
      </c>
      <c r="E7" s="2" t="s">
        <v>17</v>
      </c>
      <c r="F7" s="3" t="s">
        <v>1</v>
      </c>
      <c r="J7" s="20"/>
      <c r="K7" s="20"/>
    </row>
    <row r="8" spans="2:11" x14ac:dyDescent="0.25">
      <c r="B8" s="4" t="s">
        <v>12</v>
      </c>
      <c r="C8" s="14">
        <v>55</v>
      </c>
      <c r="D8" s="14">
        <v>2206</v>
      </c>
      <c r="E8" s="14">
        <v>2529</v>
      </c>
      <c r="F8" s="15">
        <v>4790</v>
      </c>
      <c r="J8" s="20"/>
      <c r="K8" s="20"/>
    </row>
    <row r="9" spans="2:11" x14ac:dyDescent="0.25">
      <c r="B9" s="5" t="s">
        <v>2</v>
      </c>
      <c r="C9" s="16"/>
      <c r="D9" s="16">
        <v>17</v>
      </c>
      <c r="E9" s="16">
        <v>7</v>
      </c>
      <c r="F9" s="17">
        <v>24</v>
      </c>
      <c r="J9" s="20"/>
      <c r="K9" s="20"/>
    </row>
    <row r="10" spans="2:11" x14ac:dyDescent="0.25">
      <c r="B10" s="6" t="s">
        <v>3</v>
      </c>
      <c r="C10" s="18"/>
      <c r="D10" s="18">
        <v>14</v>
      </c>
      <c r="E10" s="18">
        <v>5</v>
      </c>
      <c r="F10" s="19">
        <v>19</v>
      </c>
      <c r="J10" s="20"/>
      <c r="K10" s="20"/>
    </row>
    <row r="11" spans="2:11" x14ac:dyDescent="0.25">
      <c r="B11" s="6" t="s">
        <v>4</v>
      </c>
      <c r="C11" s="18"/>
      <c r="D11" s="18">
        <v>3</v>
      </c>
      <c r="E11" s="18">
        <v>2</v>
      </c>
      <c r="F11" s="19">
        <v>5</v>
      </c>
      <c r="J11" s="20"/>
      <c r="K11" s="20"/>
    </row>
    <row r="12" spans="2:11" x14ac:dyDescent="0.25">
      <c r="B12" s="5" t="s">
        <v>6</v>
      </c>
      <c r="C12" s="16">
        <v>1</v>
      </c>
      <c r="D12" s="16">
        <v>28</v>
      </c>
      <c r="E12" s="16">
        <v>86</v>
      </c>
      <c r="F12" s="17">
        <v>115</v>
      </c>
      <c r="J12" s="20"/>
      <c r="K12" s="20"/>
    </row>
    <row r="13" spans="2:11" x14ac:dyDescent="0.25">
      <c r="B13" s="6" t="s">
        <v>3</v>
      </c>
      <c r="C13" s="18">
        <v>1</v>
      </c>
      <c r="D13" s="18">
        <v>14</v>
      </c>
      <c r="E13" s="18">
        <v>16</v>
      </c>
      <c r="F13" s="19">
        <v>31</v>
      </c>
      <c r="J13" s="20"/>
      <c r="K13" s="20"/>
    </row>
    <row r="14" spans="2:11" x14ac:dyDescent="0.25">
      <c r="B14" s="6" t="s">
        <v>4</v>
      </c>
      <c r="C14" s="18"/>
      <c r="D14" s="18">
        <v>14</v>
      </c>
      <c r="E14" s="18">
        <v>70</v>
      </c>
      <c r="F14" s="19">
        <v>84</v>
      </c>
      <c r="J14" s="20"/>
      <c r="K14" s="20"/>
    </row>
    <row r="15" spans="2:11" x14ac:dyDescent="0.25">
      <c r="B15" s="5" t="s">
        <v>7</v>
      </c>
      <c r="C15" s="16">
        <v>40</v>
      </c>
      <c r="D15" s="16">
        <v>1755</v>
      </c>
      <c r="E15" s="16">
        <v>1953</v>
      </c>
      <c r="F15" s="17">
        <v>3748</v>
      </c>
      <c r="J15" s="29"/>
      <c r="K15" s="29"/>
    </row>
    <row r="16" spans="2:11" x14ac:dyDescent="0.25">
      <c r="B16" s="5" t="s">
        <v>5</v>
      </c>
      <c r="C16" s="16">
        <v>14</v>
      </c>
      <c r="D16" s="16">
        <v>406</v>
      </c>
      <c r="E16" s="16">
        <v>483</v>
      </c>
      <c r="F16" s="17">
        <v>903</v>
      </c>
    </row>
    <row r="17" spans="2:6" x14ac:dyDescent="0.25">
      <c r="B17" s="6" t="s">
        <v>3</v>
      </c>
      <c r="C17" s="18">
        <v>6</v>
      </c>
      <c r="D17" s="18">
        <v>245</v>
      </c>
      <c r="E17" s="18">
        <v>292</v>
      </c>
      <c r="F17" s="19">
        <v>543</v>
      </c>
    </row>
    <row r="18" spans="2:6" x14ac:dyDescent="0.25">
      <c r="B18" s="6" t="s">
        <v>4</v>
      </c>
      <c r="C18" s="18">
        <v>8</v>
      </c>
      <c r="D18" s="18">
        <v>161</v>
      </c>
      <c r="E18" s="18">
        <v>187</v>
      </c>
      <c r="F18" s="19">
        <v>356</v>
      </c>
    </row>
    <row r="19" spans="2:6" ht="15.75" thickBot="1" x14ac:dyDescent="0.3">
      <c r="B19" s="6" t="s">
        <v>14</v>
      </c>
      <c r="C19" s="18"/>
      <c r="D19" s="18"/>
      <c r="E19" s="18">
        <v>4</v>
      </c>
      <c r="F19" s="19">
        <v>4</v>
      </c>
    </row>
    <row r="20" spans="2:6" x14ac:dyDescent="0.25">
      <c r="B20" s="21" t="s">
        <v>19</v>
      </c>
      <c r="C20" s="7">
        <f>+C15/C8</f>
        <v>0.72727272727272729</v>
      </c>
      <c r="D20" s="7">
        <f t="shared" ref="D20:F20" si="0">+D15/D8</f>
        <v>0.79555757026291929</v>
      </c>
      <c r="E20" s="7">
        <f t="shared" si="0"/>
        <v>0.77224199288256223</v>
      </c>
      <c r="F20" s="12">
        <f t="shared" si="0"/>
        <v>0.78246346555323587</v>
      </c>
    </row>
    <row r="21" spans="2:6" ht="15.75" thickBot="1" x14ac:dyDescent="0.3">
      <c r="B21" s="22" t="s">
        <v>20</v>
      </c>
      <c r="C21" s="8">
        <f>+C15/(C8-C10-C13-C17)</f>
        <v>0.83333333333333337</v>
      </c>
      <c r="D21" s="8">
        <f t="shared" ref="D21:F21" si="1">+D15/(D8-D10-D13-D17)</f>
        <v>0.9079151577858251</v>
      </c>
      <c r="E21" s="8">
        <f t="shared" si="1"/>
        <v>0.8813176895306859</v>
      </c>
      <c r="F21" s="13">
        <f t="shared" si="1"/>
        <v>0.89301882296878721</v>
      </c>
    </row>
    <row r="22" spans="2:6" ht="15.75" thickBot="1" x14ac:dyDescent="0.3">
      <c r="B22" s="27"/>
      <c r="C22" s="28"/>
      <c r="D22" s="28"/>
      <c r="E22" s="28"/>
      <c r="F22" s="28"/>
    </row>
    <row r="23" spans="2:6" x14ac:dyDescent="0.25">
      <c r="B23" s="1" t="s">
        <v>0</v>
      </c>
      <c r="C23" s="2" t="s">
        <v>15</v>
      </c>
      <c r="D23" s="2" t="s">
        <v>16</v>
      </c>
      <c r="E23" s="2" t="s">
        <v>17</v>
      </c>
      <c r="F23" s="3" t="s">
        <v>1</v>
      </c>
    </row>
    <row r="24" spans="2:6" x14ac:dyDescent="0.25">
      <c r="B24" s="4" t="s">
        <v>21</v>
      </c>
      <c r="C24" s="14">
        <v>60</v>
      </c>
      <c r="D24" s="14">
        <v>1042</v>
      </c>
      <c r="E24" s="14">
        <v>1578</v>
      </c>
      <c r="F24" s="15">
        <v>2680</v>
      </c>
    </row>
    <row r="25" spans="2:6" x14ac:dyDescent="0.25">
      <c r="B25" s="5" t="s">
        <v>2</v>
      </c>
      <c r="C25" s="16">
        <v>9</v>
      </c>
      <c r="D25" s="16">
        <v>54</v>
      </c>
      <c r="E25" s="16">
        <v>164</v>
      </c>
      <c r="F25" s="17">
        <v>227</v>
      </c>
    </row>
    <row r="26" spans="2:6" x14ac:dyDescent="0.25">
      <c r="B26" s="6" t="s">
        <v>3</v>
      </c>
      <c r="C26" s="18">
        <v>2</v>
      </c>
      <c r="D26" s="18">
        <v>31</v>
      </c>
      <c r="E26" s="18">
        <v>89</v>
      </c>
      <c r="F26" s="19">
        <v>122</v>
      </c>
    </row>
    <row r="27" spans="2:6" x14ac:dyDescent="0.25">
      <c r="B27" s="6" t="s">
        <v>4</v>
      </c>
      <c r="C27" s="18"/>
      <c r="D27" s="18">
        <v>4</v>
      </c>
      <c r="E27" s="18">
        <v>51</v>
      </c>
      <c r="F27" s="19">
        <v>55</v>
      </c>
    </row>
    <row r="28" spans="2:6" x14ac:dyDescent="0.25">
      <c r="B28" s="6" t="s">
        <v>14</v>
      </c>
      <c r="C28" s="18">
        <v>7</v>
      </c>
      <c r="D28" s="18">
        <v>19</v>
      </c>
      <c r="E28" s="18">
        <v>24</v>
      </c>
      <c r="F28" s="19">
        <v>50</v>
      </c>
    </row>
    <row r="29" spans="2:6" x14ac:dyDescent="0.25">
      <c r="B29" s="5" t="s">
        <v>6</v>
      </c>
      <c r="C29" s="16">
        <v>1</v>
      </c>
      <c r="D29" s="16">
        <v>68</v>
      </c>
      <c r="E29" s="16">
        <v>202</v>
      </c>
      <c r="F29" s="17">
        <v>271</v>
      </c>
    </row>
    <row r="30" spans="2:6" x14ac:dyDescent="0.25">
      <c r="B30" s="6" t="s">
        <v>3</v>
      </c>
      <c r="C30" s="18">
        <v>1</v>
      </c>
      <c r="D30" s="18">
        <v>48</v>
      </c>
      <c r="E30" s="18">
        <v>127</v>
      </c>
      <c r="F30" s="19">
        <v>176</v>
      </c>
    </row>
    <row r="31" spans="2:6" x14ac:dyDescent="0.25">
      <c r="B31" s="6" t="s">
        <v>4</v>
      </c>
      <c r="C31" s="18"/>
      <c r="D31" s="18">
        <v>20</v>
      </c>
      <c r="E31" s="18">
        <v>75</v>
      </c>
      <c r="F31" s="19">
        <v>95</v>
      </c>
    </row>
    <row r="32" spans="2:6" x14ac:dyDescent="0.25">
      <c r="B32" s="5" t="s">
        <v>7</v>
      </c>
      <c r="C32" s="16">
        <v>34</v>
      </c>
      <c r="D32" s="16">
        <v>729</v>
      </c>
      <c r="E32" s="16">
        <v>893</v>
      </c>
      <c r="F32" s="17">
        <v>1656</v>
      </c>
    </row>
    <row r="33" spans="2:6" x14ac:dyDescent="0.25">
      <c r="B33" s="5" t="s">
        <v>5</v>
      </c>
      <c r="C33" s="16">
        <v>16</v>
      </c>
      <c r="D33" s="16">
        <v>191</v>
      </c>
      <c r="E33" s="16">
        <v>319</v>
      </c>
      <c r="F33" s="17">
        <v>526</v>
      </c>
    </row>
    <row r="34" spans="2:6" x14ac:dyDescent="0.25">
      <c r="B34" s="6" t="s">
        <v>3</v>
      </c>
      <c r="C34" s="18">
        <v>10</v>
      </c>
      <c r="D34" s="18">
        <v>177</v>
      </c>
      <c r="E34" s="18">
        <v>253</v>
      </c>
      <c r="F34" s="19">
        <v>440</v>
      </c>
    </row>
    <row r="35" spans="2:6" ht="15.75" thickBot="1" x14ac:dyDescent="0.3">
      <c r="B35" s="6" t="s">
        <v>4</v>
      </c>
      <c r="C35" s="18">
        <v>6</v>
      </c>
      <c r="D35" s="18">
        <v>14</v>
      </c>
      <c r="E35" s="18">
        <v>66</v>
      </c>
      <c r="F35" s="19">
        <v>86</v>
      </c>
    </row>
    <row r="36" spans="2:6" x14ac:dyDescent="0.25">
      <c r="B36" s="21" t="s">
        <v>19</v>
      </c>
      <c r="C36" s="7">
        <f>+C32/C24</f>
        <v>0.56666666666666665</v>
      </c>
      <c r="D36" s="7">
        <f t="shared" ref="D36:F36" si="2">+D32/D24</f>
        <v>0.69961612284069097</v>
      </c>
      <c r="E36" s="7">
        <f t="shared" si="2"/>
        <v>0.56590621039290245</v>
      </c>
      <c r="F36" s="12">
        <f t="shared" si="2"/>
        <v>0.61791044776119408</v>
      </c>
    </row>
    <row r="37" spans="2:6" ht="15.75" thickBot="1" x14ac:dyDescent="0.3">
      <c r="B37" s="22" t="s">
        <v>20</v>
      </c>
      <c r="C37" s="8">
        <f>+C32/(C24-C26-C30-C34)</f>
        <v>0.72340425531914898</v>
      </c>
      <c r="D37" s="8">
        <f t="shared" ref="D37:F37" si="3">+D32/(D24-D26-D30-D34)</f>
        <v>0.9274809160305344</v>
      </c>
      <c r="E37" s="8">
        <f t="shared" si="3"/>
        <v>0.80522993688007216</v>
      </c>
      <c r="F37" s="13">
        <f t="shared" si="3"/>
        <v>0.85272914521112253</v>
      </c>
    </row>
    <row r="38" spans="2:6" ht="15.75" thickBot="1" x14ac:dyDescent="0.3">
      <c r="B38" s="27"/>
      <c r="C38" s="28"/>
      <c r="D38" s="28"/>
      <c r="E38" s="28"/>
      <c r="F38" s="28"/>
    </row>
    <row r="39" spans="2:6" x14ac:dyDescent="0.25">
      <c r="B39" s="1" t="s">
        <v>0</v>
      </c>
      <c r="C39" s="2" t="s">
        <v>15</v>
      </c>
      <c r="D39" s="2" t="s">
        <v>16</v>
      </c>
      <c r="E39" s="2" t="s">
        <v>17</v>
      </c>
      <c r="F39" s="3" t="s">
        <v>1</v>
      </c>
    </row>
    <row r="40" spans="2:6" x14ac:dyDescent="0.25">
      <c r="B40" s="4" t="s">
        <v>13</v>
      </c>
      <c r="C40" s="14">
        <v>822</v>
      </c>
      <c r="D40" s="14">
        <v>175</v>
      </c>
      <c r="E40" s="14">
        <v>120</v>
      </c>
      <c r="F40" s="15">
        <v>1117</v>
      </c>
    </row>
    <row r="41" spans="2:6" x14ac:dyDescent="0.25">
      <c r="B41" s="5" t="s">
        <v>2</v>
      </c>
      <c r="C41" s="16">
        <v>29</v>
      </c>
      <c r="D41" s="16"/>
      <c r="E41" s="16">
        <v>3</v>
      </c>
      <c r="F41" s="17">
        <v>32</v>
      </c>
    </row>
    <row r="42" spans="2:6" x14ac:dyDescent="0.25">
      <c r="B42" s="6" t="s">
        <v>3</v>
      </c>
      <c r="C42" s="18">
        <v>9</v>
      </c>
      <c r="D42" s="18"/>
      <c r="E42" s="18"/>
      <c r="F42" s="19">
        <v>9</v>
      </c>
    </row>
    <row r="43" spans="2:6" x14ac:dyDescent="0.25">
      <c r="B43" s="6" t="s">
        <v>14</v>
      </c>
      <c r="C43" s="18">
        <v>20</v>
      </c>
      <c r="D43" s="18"/>
      <c r="E43" s="18">
        <v>3</v>
      </c>
      <c r="F43" s="19">
        <v>23</v>
      </c>
    </row>
    <row r="44" spans="2:6" x14ac:dyDescent="0.25">
      <c r="B44" s="5" t="s">
        <v>6</v>
      </c>
      <c r="C44" s="16">
        <v>84</v>
      </c>
      <c r="D44" s="16">
        <v>43</v>
      </c>
      <c r="E44" s="16">
        <v>14</v>
      </c>
      <c r="F44" s="17">
        <v>141</v>
      </c>
    </row>
    <row r="45" spans="2:6" x14ac:dyDescent="0.25">
      <c r="B45" s="6" t="s">
        <v>3</v>
      </c>
      <c r="C45" s="18">
        <v>1</v>
      </c>
      <c r="D45" s="18"/>
      <c r="E45" s="18"/>
      <c r="F45" s="19">
        <v>1</v>
      </c>
    </row>
    <row r="46" spans="2:6" x14ac:dyDescent="0.25">
      <c r="B46" s="6" t="s">
        <v>4</v>
      </c>
      <c r="C46" s="18">
        <v>83</v>
      </c>
      <c r="D46" s="18">
        <v>43</v>
      </c>
      <c r="E46" s="18">
        <v>14</v>
      </c>
      <c r="F46" s="19">
        <v>140</v>
      </c>
    </row>
    <row r="47" spans="2:6" x14ac:dyDescent="0.25">
      <c r="B47" s="5" t="s">
        <v>7</v>
      </c>
      <c r="C47" s="16">
        <v>656</v>
      </c>
      <c r="D47" s="16">
        <v>116</v>
      </c>
      <c r="E47" s="16">
        <v>79</v>
      </c>
      <c r="F47" s="17">
        <v>851</v>
      </c>
    </row>
    <row r="48" spans="2:6" x14ac:dyDescent="0.25">
      <c r="B48" s="5" t="s">
        <v>5</v>
      </c>
      <c r="C48" s="16">
        <v>53</v>
      </c>
      <c r="D48" s="16">
        <v>16</v>
      </c>
      <c r="E48" s="16">
        <v>24</v>
      </c>
      <c r="F48" s="17">
        <v>93</v>
      </c>
    </row>
    <row r="49" spans="2:6" x14ac:dyDescent="0.25">
      <c r="B49" s="6" t="s">
        <v>3</v>
      </c>
      <c r="C49" s="18">
        <v>34</v>
      </c>
      <c r="D49" s="18">
        <v>14</v>
      </c>
      <c r="E49" s="18">
        <v>9</v>
      </c>
      <c r="F49" s="19">
        <v>57</v>
      </c>
    </row>
    <row r="50" spans="2:6" x14ac:dyDescent="0.25">
      <c r="B50" s="6" t="s">
        <v>4</v>
      </c>
      <c r="C50" s="18">
        <v>14</v>
      </c>
      <c r="D50" s="18">
        <v>2</v>
      </c>
      <c r="E50" s="18">
        <v>15</v>
      </c>
      <c r="F50" s="19">
        <v>31</v>
      </c>
    </row>
    <row r="51" spans="2:6" ht="15.75" thickBot="1" x14ac:dyDescent="0.3">
      <c r="B51" s="6" t="s">
        <v>14</v>
      </c>
      <c r="C51" s="18">
        <v>5</v>
      </c>
      <c r="D51" s="18"/>
      <c r="E51" s="18"/>
      <c r="F51" s="19">
        <v>5</v>
      </c>
    </row>
    <row r="52" spans="2:6" x14ac:dyDescent="0.25">
      <c r="B52" s="21" t="s">
        <v>19</v>
      </c>
      <c r="C52" s="7">
        <f>+C47/C40</f>
        <v>0.7980535279805353</v>
      </c>
      <c r="D52" s="7">
        <f t="shared" ref="D52:F52" si="4">+D47/D40</f>
        <v>0.66285714285714281</v>
      </c>
      <c r="E52" s="7">
        <f t="shared" si="4"/>
        <v>0.65833333333333333</v>
      </c>
      <c r="F52" s="12">
        <f t="shared" si="4"/>
        <v>0.76186213070725162</v>
      </c>
    </row>
    <row r="53" spans="2:6" ht="15.75" thickBot="1" x14ac:dyDescent="0.3">
      <c r="B53" s="22" t="s">
        <v>20</v>
      </c>
      <c r="C53" s="8">
        <f>+C47/(C40-C42-C45-C49)</f>
        <v>0.84318766066838047</v>
      </c>
      <c r="D53" s="8">
        <f t="shared" ref="D53:F53" si="5">+D47/(D40-D42-D45-D49)</f>
        <v>0.72049689440993792</v>
      </c>
      <c r="E53" s="8">
        <f t="shared" si="5"/>
        <v>0.71171171171171166</v>
      </c>
      <c r="F53" s="13">
        <f t="shared" si="5"/>
        <v>0.81047619047619046</v>
      </c>
    </row>
    <row r="54" spans="2:6" ht="15.75" thickBot="1" x14ac:dyDescent="0.3"/>
    <row r="55" spans="2:6" x14ac:dyDescent="0.25">
      <c r="B55" s="1" t="s">
        <v>0</v>
      </c>
      <c r="C55" s="2" t="s">
        <v>15</v>
      </c>
      <c r="D55" s="2" t="s">
        <v>16</v>
      </c>
      <c r="E55" s="2" t="s">
        <v>17</v>
      </c>
      <c r="F55" s="3" t="s">
        <v>1</v>
      </c>
    </row>
    <row r="56" spans="2:6" x14ac:dyDescent="0.25">
      <c r="B56" s="4" t="s">
        <v>8</v>
      </c>
      <c r="C56" s="14">
        <v>1493</v>
      </c>
      <c r="D56" s="14">
        <v>3880</v>
      </c>
      <c r="E56" s="14">
        <v>7814</v>
      </c>
      <c r="F56" s="15">
        <v>13187</v>
      </c>
    </row>
    <row r="57" spans="2:6" x14ac:dyDescent="0.25">
      <c r="B57" s="5" t="s">
        <v>2</v>
      </c>
      <c r="C57" s="16">
        <v>13</v>
      </c>
      <c r="D57" s="16">
        <v>69</v>
      </c>
      <c r="E57" s="16">
        <v>28</v>
      </c>
      <c r="F57" s="17">
        <v>110</v>
      </c>
    </row>
    <row r="58" spans="2:6" x14ac:dyDescent="0.25">
      <c r="B58" s="6" t="s">
        <v>4</v>
      </c>
      <c r="C58" s="18"/>
      <c r="D58" s="18">
        <v>1</v>
      </c>
      <c r="E58" s="18"/>
      <c r="F58" s="19">
        <v>1</v>
      </c>
    </row>
    <row r="59" spans="2:6" x14ac:dyDescent="0.25">
      <c r="B59" s="6" t="s">
        <v>14</v>
      </c>
      <c r="C59" s="18">
        <v>13</v>
      </c>
      <c r="D59" s="18">
        <v>68</v>
      </c>
      <c r="E59" s="18">
        <v>28</v>
      </c>
      <c r="F59" s="19">
        <v>109</v>
      </c>
    </row>
    <row r="60" spans="2:6" x14ac:dyDescent="0.25">
      <c r="B60" s="5" t="s">
        <v>6</v>
      </c>
      <c r="C60" s="16">
        <v>41</v>
      </c>
      <c r="D60" s="16">
        <v>253</v>
      </c>
      <c r="E60" s="16">
        <v>400</v>
      </c>
      <c r="F60" s="17">
        <v>694</v>
      </c>
    </row>
    <row r="61" spans="2:6" x14ac:dyDescent="0.25">
      <c r="B61" s="6" t="s">
        <v>3</v>
      </c>
      <c r="C61" s="18"/>
      <c r="D61" s="18">
        <v>104</v>
      </c>
      <c r="E61" s="18">
        <v>234</v>
      </c>
      <c r="F61" s="19">
        <v>338</v>
      </c>
    </row>
    <row r="62" spans="2:6" x14ac:dyDescent="0.25">
      <c r="B62" s="6" t="s">
        <v>4</v>
      </c>
      <c r="C62" s="18">
        <v>41</v>
      </c>
      <c r="D62" s="18">
        <v>149</v>
      </c>
      <c r="E62" s="18">
        <v>166</v>
      </c>
      <c r="F62" s="19">
        <v>356</v>
      </c>
    </row>
    <row r="63" spans="2:6" x14ac:dyDescent="0.25">
      <c r="B63" s="5" t="s">
        <v>7</v>
      </c>
      <c r="C63" s="16">
        <v>861</v>
      </c>
      <c r="D63" s="16">
        <v>2319</v>
      </c>
      <c r="E63" s="16">
        <v>4669</v>
      </c>
      <c r="F63" s="17">
        <v>7849</v>
      </c>
    </row>
    <row r="64" spans="2:6" x14ac:dyDescent="0.25">
      <c r="B64" s="5" t="s">
        <v>5</v>
      </c>
      <c r="C64" s="16">
        <v>578</v>
      </c>
      <c r="D64" s="16">
        <v>1239</v>
      </c>
      <c r="E64" s="16">
        <v>2717</v>
      </c>
      <c r="F64" s="17">
        <v>4534</v>
      </c>
    </row>
    <row r="65" spans="2:6" x14ac:dyDescent="0.25">
      <c r="B65" s="6" t="s">
        <v>3</v>
      </c>
      <c r="C65" s="18">
        <v>299</v>
      </c>
      <c r="D65" s="18">
        <v>656</v>
      </c>
      <c r="E65" s="18">
        <v>1234</v>
      </c>
      <c r="F65" s="19">
        <v>2189</v>
      </c>
    </row>
    <row r="66" spans="2:6" ht="15.75" thickBot="1" x14ac:dyDescent="0.3">
      <c r="B66" s="6" t="s">
        <v>4</v>
      </c>
      <c r="C66" s="18">
        <v>279</v>
      </c>
      <c r="D66" s="18">
        <v>583</v>
      </c>
      <c r="E66" s="18">
        <v>1483</v>
      </c>
      <c r="F66" s="19">
        <v>2345</v>
      </c>
    </row>
    <row r="67" spans="2:6" x14ac:dyDescent="0.25">
      <c r="B67" s="21" t="s">
        <v>19</v>
      </c>
      <c r="C67" s="7">
        <f>+C63/C56</f>
        <v>0.57669122572002685</v>
      </c>
      <c r="D67" s="7">
        <f t="shared" ref="D67:F67" si="6">+D63/D56</f>
        <v>0.59768041237113401</v>
      </c>
      <c r="E67" s="7">
        <f t="shared" si="6"/>
        <v>0.59751727668287691</v>
      </c>
      <c r="F67" s="12">
        <f t="shared" si="6"/>
        <v>0.59520740122848259</v>
      </c>
    </row>
    <row r="68" spans="2:6" ht="15.75" thickBot="1" x14ac:dyDescent="0.3">
      <c r="B68" s="22" t="s">
        <v>20</v>
      </c>
      <c r="C68" s="8">
        <f>+C63/(C56-C61-C65)</f>
        <v>0.72110552763819091</v>
      </c>
      <c r="D68" s="8">
        <f t="shared" ref="D68:F68" si="7">+D63/(D56-D61-D65)</f>
        <v>0.74326923076923079</v>
      </c>
      <c r="E68" s="8">
        <f t="shared" si="7"/>
        <v>0.73573904821935077</v>
      </c>
      <c r="F68" s="13">
        <f t="shared" si="7"/>
        <v>0.73630393996247656</v>
      </c>
    </row>
    <row r="69" spans="2:6" ht="15.75" thickBot="1" x14ac:dyDescent="0.3"/>
    <row r="70" spans="2:6" x14ac:dyDescent="0.25">
      <c r="B70" s="1" t="s">
        <v>0</v>
      </c>
      <c r="C70" s="2" t="s">
        <v>16</v>
      </c>
      <c r="D70" s="2" t="s">
        <v>17</v>
      </c>
      <c r="E70" s="3" t="s">
        <v>1</v>
      </c>
    </row>
    <row r="71" spans="2:6" x14ac:dyDescent="0.25">
      <c r="B71" s="4" t="s">
        <v>18</v>
      </c>
      <c r="C71" s="14">
        <v>3210</v>
      </c>
      <c r="D71" s="14">
        <v>316</v>
      </c>
      <c r="E71" s="15">
        <v>3526</v>
      </c>
    </row>
    <row r="72" spans="2:6" x14ac:dyDescent="0.25">
      <c r="B72" s="5" t="s">
        <v>2</v>
      </c>
      <c r="C72" s="16">
        <v>117</v>
      </c>
      <c r="D72" s="16">
        <v>11</v>
      </c>
      <c r="E72" s="17">
        <v>128</v>
      </c>
    </row>
    <row r="73" spans="2:6" x14ac:dyDescent="0.25">
      <c r="B73" s="6" t="s">
        <v>3</v>
      </c>
      <c r="C73" s="18">
        <v>110</v>
      </c>
      <c r="D73" s="18">
        <v>11</v>
      </c>
      <c r="E73" s="19">
        <v>121</v>
      </c>
    </row>
    <row r="74" spans="2:6" x14ac:dyDescent="0.25">
      <c r="B74" s="6" t="s">
        <v>4</v>
      </c>
      <c r="C74" s="18">
        <v>7</v>
      </c>
      <c r="D74" s="18"/>
      <c r="E74" s="19">
        <v>7</v>
      </c>
    </row>
    <row r="75" spans="2:6" x14ac:dyDescent="0.25">
      <c r="B75" s="5" t="s">
        <v>6</v>
      </c>
      <c r="C75" s="16">
        <v>300</v>
      </c>
      <c r="D75" s="16">
        <v>26</v>
      </c>
      <c r="E75" s="17">
        <v>326</v>
      </c>
    </row>
    <row r="76" spans="2:6" x14ac:dyDescent="0.25">
      <c r="B76" s="6" t="s">
        <v>3</v>
      </c>
      <c r="C76" s="18">
        <v>214</v>
      </c>
      <c r="D76" s="18">
        <v>14</v>
      </c>
      <c r="E76" s="19">
        <v>228</v>
      </c>
    </row>
    <row r="77" spans="2:6" x14ac:dyDescent="0.25">
      <c r="B77" s="6" t="s">
        <v>4</v>
      </c>
      <c r="C77" s="18">
        <v>86</v>
      </c>
      <c r="D77" s="18">
        <v>12</v>
      </c>
      <c r="E77" s="19">
        <v>98</v>
      </c>
    </row>
    <row r="78" spans="2:6" x14ac:dyDescent="0.25">
      <c r="B78" s="5" t="s">
        <v>7</v>
      </c>
      <c r="C78" s="16">
        <v>1208</v>
      </c>
      <c r="D78" s="16">
        <v>110</v>
      </c>
      <c r="E78" s="17">
        <v>1318</v>
      </c>
    </row>
    <row r="79" spans="2:6" x14ac:dyDescent="0.25">
      <c r="B79" s="5" t="s">
        <v>5</v>
      </c>
      <c r="C79" s="16">
        <v>1585</v>
      </c>
      <c r="D79" s="16">
        <v>169</v>
      </c>
      <c r="E79" s="17">
        <v>1754</v>
      </c>
    </row>
    <row r="80" spans="2:6" x14ac:dyDescent="0.25">
      <c r="B80" s="6" t="s">
        <v>3</v>
      </c>
      <c r="C80" s="18">
        <v>1401</v>
      </c>
      <c r="D80" s="18">
        <v>143</v>
      </c>
      <c r="E80" s="19">
        <v>1544</v>
      </c>
    </row>
    <row r="81" spans="2:5" ht="15.75" thickBot="1" x14ac:dyDescent="0.3">
      <c r="B81" s="6" t="s">
        <v>4</v>
      </c>
      <c r="C81" s="18">
        <v>184</v>
      </c>
      <c r="D81" s="18">
        <v>26</v>
      </c>
      <c r="E81" s="19">
        <v>210</v>
      </c>
    </row>
    <row r="82" spans="2:5" x14ac:dyDescent="0.25">
      <c r="B82" s="21" t="s">
        <v>19</v>
      </c>
      <c r="C82" s="24">
        <f>+C78/C71</f>
        <v>0.37632398753894081</v>
      </c>
      <c r="D82" s="24">
        <f t="shared" ref="D82:E82" si="8">+D78/D71</f>
        <v>0.34810126582278483</v>
      </c>
      <c r="E82" s="25">
        <f t="shared" si="8"/>
        <v>0.37379466817923995</v>
      </c>
    </row>
    <row r="83" spans="2:5" ht="15.75" thickBot="1" x14ac:dyDescent="0.3">
      <c r="B83" s="22" t="s">
        <v>20</v>
      </c>
      <c r="C83" s="23">
        <f>+C78/(C71-C73-C76-C80)</f>
        <v>0.81346801346801345</v>
      </c>
      <c r="D83" s="23">
        <f>+D78/(D71-D73-D76-D80)</f>
        <v>0.7432432432432432</v>
      </c>
      <c r="E83" s="26">
        <f t="shared" ref="E83" si="9">+E78/(E71-E73-E76-E80)</f>
        <v>0.80710349050826702</v>
      </c>
    </row>
    <row r="84" spans="2:5" ht="15.75" thickBot="1" x14ac:dyDescent="0.3"/>
    <row r="85" spans="2:5" x14ac:dyDescent="0.25">
      <c r="B85" s="1" t="s">
        <v>0</v>
      </c>
      <c r="C85" s="2" t="s">
        <v>16</v>
      </c>
      <c r="D85" s="3" t="s">
        <v>1</v>
      </c>
    </row>
    <row r="86" spans="2:5" x14ac:dyDescent="0.25">
      <c r="B86" s="4" t="s">
        <v>9</v>
      </c>
      <c r="C86" s="14">
        <v>2195</v>
      </c>
      <c r="D86" s="15">
        <v>2195</v>
      </c>
    </row>
    <row r="87" spans="2:5" x14ac:dyDescent="0.25">
      <c r="B87" s="5" t="s">
        <v>2</v>
      </c>
      <c r="C87" s="16">
        <v>174</v>
      </c>
      <c r="D87" s="17">
        <v>174</v>
      </c>
    </row>
    <row r="88" spans="2:5" x14ac:dyDescent="0.25">
      <c r="B88" s="6" t="s">
        <v>3</v>
      </c>
      <c r="C88" s="18">
        <v>114</v>
      </c>
      <c r="D88" s="19">
        <v>114</v>
      </c>
    </row>
    <row r="89" spans="2:5" x14ac:dyDescent="0.25">
      <c r="B89" s="6" t="s">
        <v>4</v>
      </c>
      <c r="C89" s="18">
        <v>60</v>
      </c>
      <c r="D89" s="19">
        <v>60</v>
      </c>
    </row>
    <row r="90" spans="2:5" x14ac:dyDescent="0.25">
      <c r="B90" s="5" t="s">
        <v>6</v>
      </c>
      <c r="C90" s="16">
        <v>141</v>
      </c>
      <c r="D90" s="17">
        <v>141</v>
      </c>
    </row>
    <row r="91" spans="2:5" x14ac:dyDescent="0.25">
      <c r="B91" s="6" t="s">
        <v>3</v>
      </c>
      <c r="C91" s="18">
        <v>35</v>
      </c>
      <c r="D91" s="19">
        <v>35</v>
      </c>
    </row>
    <row r="92" spans="2:5" x14ac:dyDescent="0.25">
      <c r="B92" s="6" t="s">
        <v>4</v>
      </c>
      <c r="C92" s="18">
        <v>106</v>
      </c>
      <c r="D92" s="19">
        <v>106</v>
      </c>
    </row>
    <row r="93" spans="2:5" x14ac:dyDescent="0.25">
      <c r="B93" s="5" t="s">
        <v>7</v>
      </c>
      <c r="C93" s="16">
        <v>1032</v>
      </c>
      <c r="D93" s="17">
        <v>1032</v>
      </c>
    </row>
    <row r="94" spans="2:5" x14ac:dyDescent="0.25">
      <c r="B94" s="5" t="s">
        <v>5</v>
      </c>
      <c r="C94" s="16">
        <v>848</v>
      </c>
      <c r="D94" s="17">
        <v>848</v>
      </c>
    </row>
    <row r="95" spans="2:5" x14ac:dyDescent="0.25">
      <c r="B95" s="6" t="s">
        <v>3</v>
      </c>
      <c r="C95" s="18">
        <v>612</v>
      </c>
      <c r="D95" s="19">
        <v>612</v>
      </c>
    </row>
    <row r="96" spans="2:5" ht="15.75" thickBot="1" x14ac:dyDescent="0.3">
      <c r="B96" s="6" t="s">
        <v>4</v>
      </c>
      <c r="C96" s="18">
        <v>236</v>
      </c>
      <c r="D96" s="19">
        <v>236</v>
      </c>
    </row>
    <row r="97" spans="2:4" x14ac:dyDescent="0.25">
      <c r="B97" s="21" t="s">
        <v>19</v>
      </c>
      <c r="C97" s="7">
        <f>+C93/C86</f>
        <v>0.47015945330296127</v>
      </c>
      <c r="D97" s="12">
        <f>+D93/D86</f>
        <v>0.47015945330296127</v>
      </c>
    </row>
    <row r="98" spans="2:4" ht="15.75" thickBot="1" x14ac:dyDescent="0.3">
      <c r="B98" s="22" t="s">
        <v>20</v>
      </c>
      <c r="C98" s="8">
        <f>+C93/(C86-C88-C91-C95)</f>
        <v>0.71966527196652719</v>
      </c>
      <c r="D98" s="13">
        <f>+D93/(D86-D88-D91-D95)</f>
        <v>0.71966527196652719</v>
      </c>
    </row>
    <row r="99" spans="2:4" ht="15.75" thickBot="1" x14ac:dyDescent="0.3"/>
    <row r="100" spans="2:4" x14ac:dyDescent="0.25">
      <c r="B100" s="1" t="s">
        <v>0</v>
      </c>
      <c r="C100" s="2" t="s">
        <v>16</v>
      </c>
      <c r="D100" s="3" t="s">
        <v>1</v>
      </c>
    </row>
    <row r="101" spans="2:4" x14ac:dyDescent="0.25">
      <c r="B101" s="4" t="s">
        <v>23</v>
      </c>
      <c r="C101" s="14">
        <v>827</v>
      </c>
      <c r="D101" s="15">
        <v>827</v>
      </c>
    </row>
    <row r="102" spans="2:4" x14ac:dyDescent="0.25">
      <c r="B102" s="5" t="s">
        <v>2</v>
      </c>
      <c r="C102" s="16">
        <v>40</v>
      </c>
      <c r="D102" s="17">
        <v>40</v>
      </c>
    </row>
    <row r="103" spans="2:4" x14ac:dyDescent="0.25">
      <c r="B103" s="6" t="s">
        <v>3</v>
      </c>
      <c r="C103" s="18">
        <v>34</v>
      </c>
      <c r="D103" s="19">
        <v>34</v>
      </c>
    </row>
    <row r="104" spans="2:4" x14ac:dyDescent="0.25">
      <c r="B104" s="6" t="s">
        <v>4</v>
      </c>
      <c r="C104" s="18">
        <v>6</v>
      </c>
      <c r="D104" s="19">
        <v>6</v>
      </c>
    </row>
    <row r="105" spans="2:4" x14ac:dyDescent="0.25">
      <c r="B105" s="5" t="s">
        <v>6</v>
      </c>
      <c r="C105" s="16">
        <v>34</v>
      </c>
      <c r="D105" s="17">
        <v>34</v>
      </c>
    </row>
    <row r="106" spans="2:4" x14ac:dyDescent="0.25">
      <c r="B106" s="6" t="s">
        <v>3</v>
      </c>
      <c r="C106" s="18">
        <v>27</v>
      </c>
      <c r="D106" s="19">
        <v>27</v>
      </c>
    </row>
    <row r="107" spans="2:4" x14ac:dyDescent="0.25">
      <c r="B107" s="6" t="s">
        <v>4</v>
      </c>
      <c r="C107" s="18">
        <v>7</v>
      </c>
      <c r="D107" s="19">
        <v>7</v>
      </c>
    </row>
    <row r="108" spans="2:4" x14ac:dyDescent="0.25">
      <c r="B108" s="5" t="s">
        <v>7</v>
      </c>
      <c r="C108" s="16">
        <v>606</v>
      </c>
      <c r="D108" s="17">
        <v>606</v>
      </c>
    </row>
    <row r="109" spans="2:4" x14ac:dyDescent="0.25">
      <c r="B109" s="5" t="s">
        <v>5</v>
      </c>
      <c r="C109" s="16">
        <v>147</v>
      </c>
      <c r="D109" s="17">
        <v>147</v>
      </c>
    </row>
    <row r="110" spans="2:4" x14ac:dyDescent="0.25">
      <c r="B110" s="6" t="s">
        <v>3</v>
      </c>
      <c r="C110" s="18">
        <v>85</v>
      </c>
      <c r="D110" s="19">
        <v>85</v>
      </c>
    </row>
    <row r="111" spans="2:4" x14ac:dyDescent="0.25">
      <c r="B111" s="6" t="s">
        <v>4</v>
      </c>
      <c r="C111" s="18">
        <v>61</v>
      </c>
      <c r="D111" s="19">
        <v>61</v>
      </c>
    </row>
    <row r="112" spans="2:4" ht="15.75" thickBot="1" x14ac:dyDescent="0.3">
      <c r="B112" s="6" t="s">
        <v>14</v>
      </c>
      <c r="C112" s="18">
        <v>1</v>
      </c>
      <c r="D112" s="19">
        <v>1</v>
      </c>
    </row>
    <row r="113" spans="2:4" x14ac:dyDescent="0.25">
      <c r="B113" s="21" t="s">
        <v>19</v>
      </c>
      <c r="C113" s="7">
        <f>+C108/C101</f>
        <v>0.73276904474002413</v>
      </c>
      <c r="D113" s="12">
        <f>+D108/D101</f>
        <v>0.73276904474002413</v>
      </c>
    </row>
    <row r="114" spans="2:4" ht="15.75" thickBot="1" x14ac:dyDescent="0.3">
      <c r="B114" s="22" t="s">
        <v>20</v>
      </c>
      <c r="C114" s="8">
        <f>+C108/(C101-C103-C106-C110)</f>
        <v>0.88986784140969166</v>
      </c>
      <c r="D114" s="13">
        <f>+D108/(D101-D103-D106-D110)</f>
        <v>0.88986784140969166</v>
      </c>
    </row>
    <row r="115" spans="2:4" ht="15.75" thickBot="1" x14ac:dyDescent="0.3"/>
    <row r="116" spans="2:4" x14ac:dyDescent="0.25">
      <c r="B116" s="1" t="s">
        <v>0</v>
      </c>
      <c r="C116" s="2" t="s">
        <v>24</v>
      </c>
      <c r="D116" s="3" t="s">
        <v>1</v>
      </c>
    </row>
    <row r="117" spans="2:4" x14ac:dyDescent="0.25">
      <c r="B117" s="4" t="s">
        <v>25</v>
      </c>
      <c r="C117" s="14">
        <v>8</v>
      </c>
      <c r="D117" s="15">
        <v>8</v>
      </c>
    </row>
    <row r="118" spans="2:4" x14ac:dyDescent="0.25">
      <c r="B118" s="5" t="s">
        <v>7</v>
      </c>
      <c r="C118" s="16">
        <v>5</v>
      </c>
      <c r="D118" s="17">
        <v>5</v>
      </c>
    </row>
    <row r="119" spans="2:4" x14ac:dyDescent="0.25">
      <c r="B119" s="5" t="s">
        <v>5</v>
      </c>
      <c r="C119" s="16">
        <v>3</v>
      </c>
      <c r="D119" s="17">
        <v>3</v>
      </c>
    </row>
    <row r="120" spans="2:4" ht="15.75" thickBot="1" x14ac:dyDescent="0.3">
      <c r="B120" s="6" t="s">
        <v>4</v>
      </c>
      <c r="C120" s="18">
        <v>3</v>
      </c>
      <c r="D120" s="19">
        <v>3</v>
      </c>
    </row>
    <row r="121" spans="2:4" x14ac:dyDescent="0.25">
      <c r="B121" s="21" t="s">
        <v>19</v>
      </c>
      <c r="C121" s="7">
        <f>+C118/C117</f>
        <v>0.625</v>
      </c>
      <c r="D121" s="12">
        <f>+D118/D117</f>
        <v>0.625</v>
      </c>
    </row>
    <row r="122" spans="2:4" ht="15.75" thickBot="1" x14ac:dyDescent="0.3">
      <c r="B122" s="22" t="s">
        <v>20</v>
      </c>
      <c r="C122" s="8">
        <f>+C118/C117</f>
        <v>0.625</v>
      </c>
      <c r="D122" s="13">
        <f>+D118/D117</f>
        <v>0.625</v>
      </c>
    </row>
  </sheetData>
  <sortState ref="I7:K14">
    <sortCondition descending="1" ref="K7:K14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87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F047C-A029-41E1-908B-8DB2B8A70F08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cf1b8fd-72df-4c21-8306-a5f720778edf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053628-BABA-40FB-9D5E-A57AF736B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AC94CF-6422-4669-9E2C-D162204F1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noviembre 2018</dc:title>
  <dc:creator>Julian Camilo Villar Chacon</dc:creator>
  <cp:lastModifiedBy>Amalia Perez Alzate</cp:lastModifiedBy>
  <dcterms:created xsi:type="dcterms:W3CDTF">2017-11-30T16:30:56Z</dcterms:created>
  <dcterms:modified xsi:type="dcterms:W3CDTF">2019-02-28T20:32:52Z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